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00"/>
  </bookViews>
  <sheets>
    <sheet name="2" sheetId="30" r:id="rId1"/>
  </sheets>
  <definedNames>
    <definedName name="_xlnm.Print_Area" localSheetId="0">'2'!$A$1:$F$54</definedName>
    <definedName name="_xlnm.Print_Titles" localSheetId="0">'2'!$1:$6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<sst xmlns="http://schemas.openxmlformats.org/spreadsheetml/2006/main" count="54" uniqueCount="54">
  <si>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Cuadro 2.  PRESENTACIÓN ANALÍTICA DE LA BALANZA DE PAGOS DE PANAMÁ,</t>
  </si>
  <si>
    <t>SEGÚN PARTIDA: AÑOS 2019-23</t>
  </si>
  <si>
    <t>Partida</t>
  </si>
  <si>
    <t>Presentación analítica de la Balanza de Pagos
(En millones de balboas)</t>
  </si>
  <si>
    <t>2021 (P)</t>
  </si>
  <si>
    <t>2022 (P)</t>
  </si>
  <si>
    <t>2023 (P)</t>
  </si>
  <si>
    <t>A.  Cuenta corriente</t>
  </si>
  <si>
    <t xml:space="preserve">     1.    Bienes FOB: exportaciones</t>
  </si>
  <si>
    <t xml:space="preserve">     2.    Bienes FOB: importaciones</t>
  </si>
  <si>
    <t xml:space="preserve">              Balanza de bienes</t>
  </si>
  <si>
    <t xml:space="preserve">     3.    Servicios: crédito</t>
  </si>
  <si>
    <t xml:space="preserve">     4.    Servicios: débito</t>
  </si>
  <si>
    <t xml:space="preserve">              Balanza de bienes y servicios</t>
  </si>
  <si>
    <t xml:space="preserve">     5.    Renta: crédito</t>
  </si>
  <si>
    <t xml:space="preserve">     6.    Renta: débito</t>
  </si>
  <si>
    <t xml:space="preserve">              Balanza de bienes, servicios y renta</t>
  </si>
  <si>
    <t xml:space="preserve">     7.    Transferencias corrientes: crédito</t>
  </si>
  <si>
    <t xml:space="preserve">     8.    Transferencias corrientes: débito</t>
  </si>
  <si>
    <t>B.  Cuenta de capital</t>
  </si>
  <si>
    <t xml:space="preserve">     9.    Cuenta de capital: crédito</t>
  </si>
  <si>
    <t xml:space="preserve">   10.    Cuenta de capital: débito</t>
  </si>
  <si>
    <t xml:space="preserve">             Total, Grupos A y B</t>
  </si>
  <si>
    <t>C.  Cuenta financiera (1)</t>
  </si>
  <si>
    <t xml:space="preserve">   11.    Inversión directa</t>
  </si>
  <si>
    <t xml:space="preserve">            11.1    En el extranjero</t>
  </si>
  <si>
    <t xml:space="preserve">            11.2    En la economía declarante</t>
  </si>
  <si>
    <t xml:space="preserve">   12.    Inversión de cartera - activos</t>
  </si>
  <si>
    <t xml:space="preserve">            12.1    Títulos de participación en el capital</t>
  </si>
  <si>
    <t xml:space="preserve">            12.2    Títulos de deuda</t>
  </si>
  <si>
    <t xml:space="preserve">   13.    Inversión de cartera - pasivos</t>
  </si>
  <si>
    <t xml:space="preserve">            13.1    Títulos de participación en el capital</t>
  </si>
  <si>
    <t xml:space="preserve">            13.2    Títulos de deuda</t>
  </si>
  <si>
    <t xml:space="preserve">   14.    Otra inversión - activos</t>
  </si>
  <si>
    <t xml:space="preserve">            14.1    Autoridades monetarias</t>
  </si>
  <si>
    <t xml:space="preserve">            14.2    Gobierno general</t>
  </si>
  <si>
    <t xml:space="preserve">            14.3    Bancos</t>
  </si>
  <si>
    <t xml:space="preserve">            14.4    Otros sectores</t>
  </si>
  <si>
    <t xml:space="preserve">   15.    Otra inversión - pasivos</t>
  </si>
  <si>
    <t xml:space="preserve">            15.1    Autoridades monetarias</t>
  </si>
  <si>
    <t xml:space="preserve">            15.2    Gobierno general</t>
  </si>
  <si>
    <t xml:space="preserve">            15.3    Bancos</t>
  </si>
  <si>
    <t xml:space="preserve">            15.4    Otros sectores</t>
  </si>
  <si>
    <t xml:space="preserve">             Total, Grupos A a C</t>
  </si>
  <si>
    <t>D.  Errores y omisiones netos</t>
  </si>
  <si>
    <t xml:space="preserve">             Total, Grupos A a D (Balanza global)</t>
  </si>
  <si>
    <t>E.  Financiamiento</t>
  </si>
  <si>
    <t xml:space="preserve">   16.    Activos de reserva</t>
  </si>
  <si>
    <t xml:space="preserve">   17.    Uso del crédito y préstamos del Fondo Monetario Internacional</t>
  </si>
  <si>
    <t xml:space="preserve">   18.    Financiamiento excepcional</t>
  </si>
  <si>
    <t>NOTA: Las diferencias que se observen entre el total y los parciales se deben al redondeo.</t>
  </si>
  <si>
    <t>(1) Excluye componentes que han sido clasificados como grupo E. Financiamiento.</t>
  </si>
  <si>
    <t>0.0 Cantidad menor a la mitad de la unidad o fracción decimal adoptada, para la expresión del dato.</t>
  </si>
  <si>
    <t>(P) Cifras preliminares.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</si>
</sst>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"/>
  </numFmts>
  <fonts count="24">
    <font>
      <sz val="11"/>
      <color theme="1"/>
      <name val="Calibri"/>
      <charset val="134"/>
      <scheme val="minor"/>
    </font>
    <font>
      <sz val="10"/>
      <name val="Arial"/>
      <charset val="134"/>
    </font>
    <font>
      <b/>
      <sz val="10"/>
      <name val="Arial"/>
      <charset val="134"/>
    </font>
    <font>
      <b/>
      <sz val="10"/>
      <color theme="0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1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6" applyNumberFormat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0" fontId="1" fillId="0" borderId="7" xfId="0" applyFont="1" applyBorder="1"/>
    <xf numFmtId="178" fontId="1" fillId="0" borderId="8" xfId="0" applyNumberFormat="1" applyFont="1" applyBorder="1"/>
    <xf numFmtId="178" fontId="1" fillId="0" borderId="9" xfId="0" applyNumberFormat="1" applyFont="1" applyBorder="1"/>
    <xf numFmtId="0" fontId="1" fillId="0" borderId="10" xfId="0" applyFont="1" applyBorder="1" applyAlignment="1">
      <alignment vertical="top"/>
    </xf>
    <xf numFmtId="178" fontId="1" fillId="0" borderId="11" xfId="0" applyNumberFormat="1" applyFont="1" applyBorder="1" applyAlignment="1">
      <alignment vertical="top"/>
    </xf>
    <xf numFmtId="178" fontId="1" fillId="0" borderId="12" xfId="0" applyNumberFormat="1" applyFont="1" applyBorder="1" applyAlignment="1">
      <alignment vertical="top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colors>
    <mruColors>
      <color rgb="00E2EFD9"/>
      <color rgb="000F243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"/>
  <sheetViews>
    <sheetView showGridLines="0" tabSelected="1" workbookViewId="0">
      <pane xSplit="1" ySplit="6" topLeftCell="B7" activePane="bottomRight" state="frozen"/>
      <selection/>
      <selection pane="topRight"/>
      <selection pane="bottomLeft"/>
      <selection pane="bottomRight" activeCell="K18" sqref="K18"/>
    </sheetView>
  </sheetViews>
  <sheetFormatPr defaultColWidth="11" defaultRowHeight="12.75" outlineLevelCol="6"/>
  <cols>
    <col min="1" max="1" width="61.2857142857143" style="1" customWidth="1"/>
    <col min="2" max="6" width="11.7142857142857" style="1" customWidth="1"/>
    <col min="7" max="16384" width="11.4285714285714" style="1"/>
  </cols>
  <sheetData>
    <row r="1" ht="15" customHeight="1" spans="1:6">
      <c r="A1" s="2" t="s">
        <v>0</v>
      </c>
      <c r="B1" s="2"/>
      <c r="C1" s="2"/>
      <c r="D1" s="2"/>
      <c r="E1" s="2"/>
      <c r="F1" s="2"/>
    </row>
    <row r="2" ht="15" customHeight="1" spans="1:6">
      <c r="A2" s="2" t="s">
        <v>1</v>
      </c>
      <c r="B2" s="2"/>
      <c r="C2" s="2"/>
      <c r="D2" s="2"/>
      <c r="E2" s="2"/>
      <c r="F2" s="2"/>
    </row>
    <row r="3" ht="9.95" customHeight="1" spans="7:7">
      <c r="G3" s="3"/>
    </row>
    <row r="4" ht="15" customHeight="1" spans="1:7">
      <c r="A4" s="4" t="s">
        <v>2</v>
      </c>
      <c r="B4" s="5" t="s">
        <v>3</v>
      </c>
      <c r="C4" s="6"/>
      <c r="D4" s="6"/>
      <c r="E4" s="6"/>
      <c r="F4" s="7"/>
      <c r="G4" s="3"/>
    </row>
    <row r="5" ht="15" customHeight="1" spans="1:7">
      <c r="A5" s="8"/>
      <c r="B5" s="9"/>
      <c r="C5" s="6"/>
      <c r="D5" s="6"/>
      <c r="E5" s="6"/>
      <c r="F5" s="7"/>
      <c r="G5" s="3"/>
    </row>
    <row r="6" ht="15" customHeight="1" spans="1:7">
      <c r="A6" s="10"/>
      <c r="B6" s="11">
        <v>2019</v>
      </c>
      <c r="C6" s="12">
        <v>2020</v>
      </c>
      <c r="D6" s="12" t="s">
        <v>4</v>
      </c>
      <c r="E6" s="12" t="s">
        <v>5</v>
      </c>
      <c r="F6" s="13" t="s">
        <v>6</v>
      </c>
      <c r="G6" s="3"/>
    </row>
    <row r="7" ht="24.95" customHeight="1" spans="1:7">
      <c r="A7" s="14" t="s">
        <v>7</v>
      </c>
      <c r="B7" s="15">
        <f>SUM(B16+B17+B18)</f>
        <v>-3587.04927051</v>
      </c>
      <c r="C7" s="15">
        <f>SUM(C16+C17+C18)</f>
        <v>122.856978309997</v>
      </c>
      <c r="D7" s="15">
        <f>SUM(D16+D17+D18)</f>
        <v>-832.295514270002</v>
      </c>
      <c r="E7" s="15">
        <f>SUM(E16+E17+E18)</f>
        <v>28.7688430750021</v>
      </c>
      <c r="F7" s="16">
        <f>SUM(F16+F17+F18)</f>
        <v>-2648.55787873</v>
      </c>
      <c r="G7" s="3"/>
    </row>
    <row r="8" ht="14.1" customHeight="1" spans="1:6">
      <c r="A8" s="17" t="s">
        <v>8</v>
      </c>
      <c r="B8" s="18">
        <v>13212.88055063</v>
      </c>
      <c r="C8" s="18">
        <v>10215.71910915</v>
      </c>
      <c r="D8" s="18">
        <v>15020.64423168</v>
      </c>
      <c r="E8" s="18">
        <v>17962.29842195</v>
      </c>
      <c r="F8" s="19">
        <v>17105.67143284</v>
      </c>
    </row>
    <row r="9" ht="14.1" customHeight="1" spans="1:6">
      <c r="A9" s="17" t="s">
        <v>9</v>
      </c>
      <c r="B9" s="18">
        <v>-22259.45809959</v>
      </c>
      <c r="C9" s="18">
        <v>-14411.29286144</v>
      </c>
      <c r="D9" s="18">
        <v>-20261.43721715</v>
      </c>
      <c r="E9" s="18">
        <v>-27149.83157548</v>
      </c>
      <c r="F9" s="19">
        <v>-30188.34028963</v>
      </c>
    </row>
    <row r="10" ht="20.1" customHeight="1" spans="1:6">
      <c r="A10" s="14" t="s">
        <v>10</v>
      </c>
      <c r="B10" s="15">
        <f>SUM(B8+B9)</f>
        <v>-9046.57754896</v>
      </c>
      <c r="C10" s="15">
        <f>SUM(C8+C9)</f>
        <v>-4195.57375229</v>
      </c>
      <c r="D10" s="15">
        <f>SUM(D8+D9)</f>
        <v>-5240.79298547</v>
      </c>
      <c r="E10" s="15">
        <f>SUM(E8+E9)</f>
        <v>-9187.53315353</v>
      </c>
      <c r="F10" s="16">
        <f>SUM(F8+F9)</f>
        <v>-13082.66885679</v>
      </c>
    </row>
    <row r="11" ht="14.1" customHeight="1" spans="1:6">
      <c r="A11" s="17" t="s">
        <v>11</v>
      </c>
      <c r="B11" s="18">
        <v>14474.4523759</v>
      </c>
      <c r="C11" s="18">
        <v>9004.71252115</v>
      </c>
      <c r="D11" s="18">
        <v>12047.28314654</v>
      </c>
      <c r="E11" s="18">
        <v>17044.76489153</v>
      </c>
      <c r="F11" s="19">
        <v>19770.15786139</v>
      </c>
    </row>
    <row r="12" ht="14.1" customHeight="1" spans="1:6">
      <c r="A12" s="17" t="s">
        <v>12</v>
      </c>
      <c r="B12" s="18">
        <v>-5075.41198043</v>
      </c>
      <c r="C12" s="18">
        <v>-3086.25335567</v>
      </c>
      <c r="D12" s="18">
        <v>-4010.53763988</v>
      </c>
      <c r="E12" s="18">
        <v>-5270.43198759</v>
      </c>
      <c r="F12" s="19">
        <v>-5559.45561653</v>
      </c>
    </row>
    <row r="13" ht="20.1" customHeight="1" spans="1:6">
      <c r="A13" s="14" t="s">
        <v>13</v>
      </c>
      <c r="B13" s="15">
        <f>SUM(B10+B11+B12)</f>
        <v>352.462846510004</v>
      </c>
      <c r="C13" s="15">
        <f>SUM(C10+C11+C12)</f>
        <v>1722.88541319</v>
      </c>
      <c r="D13" s="15">
        <f>SUM(D10+D11+D12)</f>
        <v>2795.95252119</v>
      </c>
      <c r="E13" s="15">
        <f>SUM(E10+E11+E12)</f>
        <v>2586.79975041</v>
      </c>
      <c r="F13" s="16">
        <f>SUM(F10+F11+F12)</f>
        <v>1128.03338807</v>
      </c>
    </row>
    <row r="14" ht="14.1" customHeight="1" spans="1:6">
      <c r="A14" s="17" t="s">
        <v>14</v>
      </c>
      <c r="B14" s="18">
        <v>2309.86504259</v>
      </c>
      <c r="C14" s="18">
        <v>1572.79175626</v>
      </c>
      <c r="D14" s="18">
        <v>1233.10399216</v>
      </c>
      <c r="E14" s="18">
        <v>2148.898794915</v>
      </c>
      <c r="F14" s="19">
        <v>3750.15518822</v>
      </c>
    </row>
    <row r="15" ht="14.1" customHeight="1" spans="1:6">
      <c r="A15" s="17" t="s">
        <v>15</v>
      </c>
      <c r="B15" s="18">
        <v>-6042.15907342</v>
      </c>
      <c r="C15" s="18">
        <v>-3142.31042415</v>
      </c>
      <c r="D15" s="18">
        <v>-5044.93750123</v>
      </c>
      <c r="E15" s="18">
        <v>-4662.43042344</v>
      </c>
      <c r="F15" s="19">
        <v>-7384.23014148</v>
      </c>
    </row>
    <row r="16" ht="20.1" customHeight="1" spans="1:6">
      <c r="A16" s="14" t="s">
        <v>16</v>
      </c>
      <c r="B16" s="15">
        <f>SUM(B13+B14+B15)</f>
        <v>-3379.83118432</v>
      </c>
      <c r="C16" s="15">
        <f>SUM(C13+C14+C15)</f>
        <v>153.366745299997</v>
      </c>
      <c r="D16" s="15">
        <f>SUM(D13+D14+D15)</f>
        <v>-1015.88098788</v>
      </c>
      <c r="E16" s="15">
        <f>SUM(E13+E14+E15)</f>
        <v>73.2681218850021</v>
      </c>
      <c r="F16" s="16">
        <f>SUM(F13+F14+F15)</f>
        <v>-2506.04156519</v>
      </c>
    </row>
    <row r="17" ht="14.1" customHeight="1" spans="1:6">
      <c r="A17" s="17" t="s">
        <v>17</v>
      </c>
      <c r="B17" s="18">
        <v>799.76886617</v>
      </c>
      <c r="C17" s="18">
        <v>583.66972094</v>
      </c>
      <c r="D17" s="18">
        <v>968.23871344</v>
      </c>
      <c r="E17" s="18">
        <v>882.93231069</v>
      </c>
      <c r="F17" s="19">
        <v>912.81971837</v>
      </c>
    </row>
    <row r="18" ht="14.1" customHeight="1" spans="1:6">
      <c r="A18" s="17" t="s">
        <v>18</v>
      </c>
      <c r="B18" s="18">
        <v>-1006.98695236</v>
      </c>
      <c r="C18" s="18">
        <v>-614.17948793</v>
      </c>
      <c r="D18" s="18">
        <v>-784.65323983</v>
      </c>
      <c r="E18" s="18">
        <v>-927.4315895</v>
      </c>
      <c r="F18" s="19">
        <v>-1055.33603191</v>
      </c>
    </row>
    <row r="19" ht="20.1" customHeight="1" spans="1:6">
      <c r="A19" s="14" t="s">
        <v>19</v>
      </c>
      <c r="B19" s="15">
        <f>SUM(B20:B21)</f>
        <v>22.11853493</v>
      </c>
      <c r="C19" s="15">
        <f t="shared" ref="C19:F19" si="0">SUM(C20:C21)</f>
        <v>11.094357</v>
      </c>
      <c r="D19" s="15">
        <f t="shared" si="0"/>
        <v>4.3138</v>
      </c>
      <c r="E19" s="15">
        <f t="shared" si="0"/>
        <v>8.86416041</v>
      </c>
      <c r="F19" s="16">
        <f t="shared" si="0"/>
        <v>9.16614865</v>
      </c>
    </row>
    <row r="20" ht="14.1" customHeight="1" spans="1:6">
      <c r="A20" s="17" t="s">
        <v>20</v>
      </c>
      <c r="B20" s="18">
        <v>22.11853493</v>
      </c>
      <c r="C20" s="18">
        <v>11.094357</v>
      </c>
      <c r="D20" s="18">
        <v>4.3138</v>
      </c>
      <c r="E20" s="18">
        <v>8.86416041</v>
      </c>
      <c r="F20" s="19">
        <v>9.16614865</v>
      </c>
    </row>
    <row r="21" ht="14.1" customHeight="1" spans="1:6">
      <c r="A21" s="17" t="s">
        <v>21</v>
      </c>
      <c r="B21" s="18">
        <v>0</v>
      </c>
      <c r="C21" s="18">
        <v>0</v>
      </c>
      <c r="D21" s="18">
        <v>0</v>
      </c>
      <c r="E21" s="18">
        <v>0</v>
      </c>
      <c r="F21" s="19">
        <v>0</v>
      </c>
    </row>
    <row r="22" ht="20.1" customHeight="1" spans="1:6">
      <c r="A22" s="14" t="s">
        <v>22</v>
      </c>
      <c r="B22" s="15">
        <f>SUM(B7+B19)</f>
        <v>-3564.93073558</v>
      </c>
      <c r="C22" s="15">
        <f>SUM(C7+C19)</f>
        <v>133.951335309997</v>
      </c>
      <c r="D22" s="15">
        <f>SUM(D7+D19)</f>
        <v>-827.981714270002</v>
      </c>
      <c r="E22" s="15">
        <f>SUM(E7+E19)</f>
        <v>37.6330034850021</v>
      </c>
      <c r="F22" s="16">
        <f>SUM(F7+F19)</f>
        <v>-2639.39173008</v>
      </c>
    </row>
    <row r="23" ht="20.1" customHeight="1" spans="1:6">
      <c r="A23" s="14" t="s">
        <v>23</v>
      </c>
      <c r="B23" s="15">
        <f>SUM(B25+B26+B27+B30+B33+B38)</f>
        <v>4345.98155666</v>
      </c>
      <c r="C23" s="15">
        <f>SUM(C25+C26+C27+C30+C33+C38)</f>
        <v>7025.92803045</v>
      </c>
      <c r="D23" s="15">
        <f>SUM(D25+D26+D27+D30+D33+D38)</f>
        <v>-585.70464383</v>
      </c>
      <c r="E23" s="15">
        <f>SUM(E25+E26+E27+E30+E33+E38)</f>
        <v>3122.7498844</v>
      </c>
      <c r="F23" s="16">
        <f>SUM(F25+F26+F27+F30+F33+F38)</f>
        <v>2350.2292388</v>
      </c>
    </row>
    <row r="24" ht="20.1" customHeight="1" spans="1:6">
      <c r="A24" s="14" t="s">
        <v>24</v>
      </c>
      <c r="B24" s="15">
        <f>SUM(B25:B26)</f>
        <v>3949.5622281</v>
      </c>
      <c r="C24" s="15">
        <f t="shared" ref="C24:F24" si="1">SUM(C25:C26)</f>
        <v>1408.66475977</v>
      </c>
      <c r="D24" s="15">
        <f t="shared" si="1"/>
        <v>1997.96564505</v>
      </c>
      <c r="E24" s="15">
        <f t="shared" si="1"/>
        <v>2279.01828102</v>
      </c>
      <c r="F24" s="16">
        <f t="shared" si="1"/>
        <v>1386.0485247</v>
      </c>
    </row>
    <row r="25" spans="1:6">
      <c r="A25" s="17" t="s">
        <v>25</v>
      </c>
      <c r="B25" s="18">
        <v>-442.22216121</v>
      </c>
      <c r="C25" s="18">
        <v>7.38763191</v>
      </c>
      <c r="D25" s="18">
        <v>-132.47906087</v>
      </c>
      <c r="E25" s="18">
        <v>-34.40121333</v>
      </c>
      <c r="F25" s="19">
        <v>-810.96330095</v>
      </c>
    </row>
    <row r="26" spans="1:6">
      <c r="A26" s="17" t="s">
        <v>26</v>
      </c>
      <c r="B26" s="18">
        <v>4391.78438931</v>
      </c>
      <c r="C26" s="18">
        <v>1401.27712786</v>
      </c>
      <c r="D26" s="18">
        <v>2130.44470592</v>
      </c>
      <c r="E26" s="18">
        <v>2313.41949435</v>
      </c>
      <c r="F26" s="19">
        <v>2197.01182565</v>
      </c>
    </row>
    <row r="27" ht="20.1" customHeight="1" spans="1:6">
      <c r="A27" s="14" t="s">
        <v>27</v>
      </c>
      <c r="B27" s="15">
        <f>SUM(B28:B29)</f>
        <v>612.09096418</v>
      </c>
      <c r="C27" s="15">
        <f t="shared" ref="C27:F27" si="2">SUM(C28:C29)</f>
        <v>-1304.19696797</v>
      </c>
      <c r="D27" s="15">
        <f t="shared" si="2"/>
        <v>-6075.92568481</v>
      </c>
      <c r="E27" s="15">
        <f t="shared" si="2"/>
        <v>-189.41632196</v>
      </c>
      <c r="F27" s="16">
        <f t="shared" si="2"/>
        <v>-2241.99692844</v>
      </c>
    </row>
    <row r="28" spans="1:6">
      <c r="A28" s="17" t="s">
        <v>28</v>
      </c>
      <c r="B28" s="18">
        <v>21.61967929</v>
      </c>
      <c r="C28" s="18">
        <v>-40.55255254</v>
      </c>
      <c r="D28" s="18">
        <v>-951.30957112</v>
      </c>
      <c r="E28" s="18">
        <v>-303.8265077</v>
      </c>
      <c r="F28" s="19">
        <v>104.94017946</v>
      </c>
    </row>
    <row r="29" spans="1:6">
      <c r="A29" s="17" t="s">
        <v>29</v>
      </c>
      <c r="B29" s="18">
        <v>590.47128489</v>
      </c>
      <c r="C29" s="18">
        <v>-1263.64441543</v>
      </c>
      <c r="D29" s="18">
        <v>-5124.61611369</v>
      </c>
      <c r="E29" s="18">
        <v>114.41018574</v>
      </c>
      <c r="F29" s="19">
        <v>-2346.9371079</v>
      </c>
    </row>
    <row r="30" ht="20.1" customHeight="1" spans="1:6">
      <c r="A30" s="14" t="s">
        <v>30</v>
      </c>
      <c r="B30" s="15">
        <f>SUM(B31:B32)</f>
        <v>3080.49374992</v>
      </c>
      <c r="C30" s="15">
        <f t="shared" ref="C30:F30" si="3">SUM(C31:C32)</f>
        <v>3439.45459016</v>
      </c>
      <c r="D30" s="15">
        <f t="shared" si="3"/>
        <v>955.20073733</v>
      </c>
      <c r="E30" s="15">
        <f t="shared" si="3"/>
        <v>3463.55483935</v>
      </c>
      <c r="F30" s="16">
        <f t="shared" si="3"/>
        <v>3015.97651975</v>
      </c>
    </row>
    <row r="31" spans="1:6">
      <c r="A31" s="17" t="s">
        <v>31</v>
      </c>
      <c r="B31" s="18">
        <v>0</v>
      </c>
      <c r="C31" s="18">
        <v>0</v>
      </c>
      <c r="D31" s="18">
        <v>0</v>
      </c>
      <c r="E31" s="18">
        <v>0</v>
      </c>
      <c r="F31" s="19">
        <v>0</v>
      </c>
    </row>
    <row r="32" spans="1:6">
      <c r="A32" s="17" t="s">
        <v>32</v>
      </c>
      <c r="B32" s="18">
        <v>3080.49374992</v>
      </c>
      <c r="C32" s="18">
        <v>3439.45459016</v>
      </c>
      <c r="D32" s="18">
        <v>955.20073733</v>
      </c>
      <c r="E32" s="18">
        <v>3463.55483935</v>
      </c>
      <c r="F32" s="19">
        <v>3015.97651975</v>
      </c>
    </row>
    <row r="33" ht="20.1" customHeight="1" spans="1:6">
      <c r="A33" s="14" t="s">
        <v>33</v>
      </c>
      <c r="B33" s="15">
        <f>SUM(B34:B37)</f>
        <v>-3168.11663239</v>
      </c>
      <c r="C33" s="15">
        <f t="shared" ref="C33:F33" si="4">SUM(C34:C37)</f>
        <v>1254.91953312</v>
      </c>
      <c r="D33" s="15">
        <f t="shared" si="4"/>
        <v>-1949.96955307</v>
      </c>
      <c r="E33" s="15">
        <f t="shared" si="4"/>
        <v>-7333.60246757</v>
      </c>
      <c r="F33" s="16">
        <f t="shared" si="4"/>
        <v>-3561.79688397</v>
      </c>
    </row>
    <row r="34" spans="1:6">
      <c r="A34" s="17" t="s">
        <v>34</v>
      </c>
      <c r="B34" s="18">
        <v>0</v>
      </c>
      <c r="C34" s="18">
        <v>0</v>
      </c>
      <c r="D34" s="18">
        <v>0</v>
      </c>
      <c r="E34" s="18">
        <v>0</v>
      </c>
      <c r="F34" s="19">
        <v>0</v>
      </c>
    </row>
    <row r="35" spans="1:6">
      <c r="A35" s="17" t="s">
        <v>35</v>
      </c>
      <c r="B35" s="18">
        <v>21.31566174</v>
      </c>
      <c r="C35" s="18">
        <v>27.20282842</v>
      </c>
      <c r="D35" s="18">
        <v>39.69129156</v>
      </c>
      <c r="E35" s="18">
        <v>-64.2204684</v>
      </c>
      <c r="F35" s="19">
        <v>72.36714999</v>
      </c>
    </row>
    <row r="36" spans="1:6">
      <c r="A36" s="17" t="s">
        <v>36</v>
      </c>
      <c r="B36" s="18">
        <v>560.84357585</v>
      </c>
      <c r="C36" s="18">
        <v>2210.70241733</v>
      </c>
      <c r="D36" s="18">
        <v>-1018.15107329</v>
      </c>
      <c r="E36" s="18">
        <v>-4047.87920611</v>
      </c>
      <c r="F36" s="19">
        <v>-3128.50215782</v>
      </c>
    </row>
    <row r="37" spans="1:6">
      <c r="A37" s="17" t="s">
        <v>37</v>
      </c>
      <c r="B37" s="18">
        <v>-3750.27586998</v>
      </c>
      <c r="C37" s="18">
        <v>-982.98571263</v>
      </c>
      <c r="D37" s="18">
        <v>-971.50977134</v>
      </c>
      <c r="E37" s="18">
        <v>-3221.50279306</v>
      </c>
      <c r="F37" s="19">
        <v>-505.66187614</v>
      </c>
    </row>
    <row r="38" ht="20.1" customHeight="1" spans="1:6">
      <c r="A38" s="14" t="s">
        <v>38</v>
      </c>
      <c r="B38" s="15">
        <f>SUM(B39:B42)</f>
        <v>-128.04875315</v>
      </c>
      <c r="C38" s="15">
        <f t="shared" ref="C38:F38" si="5">SUM(C39:C42)</f>
        <v>2227.08611537</v>
      </c>
      <c r="D38" s="15">
        <f t="shared" si="5"/>
        <v>4487.02421167</v>
      </c>
      <c r="E38" s="15">
        <f t="shared" si="5"/>
        <v>4903.19555356</v>
      </c>
      <c r="F38" s="16">
        <f t="shared" si="5"/>
        <v>3751.99800676</v>
      </c>
    </row>
    <row r="39" spans="1:6">
      <c r="A39" s="17" t="s">
        <v>39</v>
      </c>
      <c r="B39" s="18">
        <v>24.66119241</v>
      </c>
      <c r="C39" s="18">
        <v>478.53064403</v>
      </c>
      <c r="D39" s="18">
        <v>-44.21469917</v>
      </c>
      <c r="E39" s="18">
        <v>-174.93790671</v>
      </c>
      <c r="F39" s="19">
        <v>-62.9630422</v>
      </c>
    </row>
    <row r="40" spans="1:6">
      <c r="A40" s="17" t="s">
        <v>40</v>
      </c>
      <c r="B40" s="18">
        <v>332.97769251</v>
      </c>
      <c r="C40" s="18">
        <v>1481.03870124</v>
      </c>
      <c r="D40" s="18">
        <v>1172.2000395</v>
      </c>
      <c r="E40" s="18">
        <v>611.21503623</v>
      </c>
      <c r="F40" s="19">
        <v>108.72593466</v>
      </c>
    </row>
    <row r="41" spans="1:6">
      <c r="A41" s="17" t="s">
        <v>41</v>
      </c>
      <c r="B41" s="18">
        <v>-790.11354844</v>
      </c>
      <c r="C41" s="18">
        <v>-2255.16447742</v>
      </c>
      <c r="D41" s="18">
        <v>3568.23258268</v>
      </c>
      <c r="E41" s="18">
        <v>5733.443476</v>
      </c>
      <c r="F41" s="19">
        <v>3447.57739014</v>
      </c>
    </row>
    <row r="42" spans="1:6">
      <c r="A42" s="17" t="s">
        <v>42</v>
      </c>
      <c r="B42" s="18">
        <v>304.42591037</v>
      </c>
      <c r="C42" s="18">
        <v>2522.68124752</v>
      </c>
      <c r="D42" s="18">
        <v>-209.19371134</v>
      </c>
      <c r="E42" s="18">
        <v>-1266.52505196</v>
      </c>
      <c r="F42" s="19">
        <v>258.65772416</v>
      </c>
    </row>
    <row r="43" ht="20.1" customHeight="1" spans="1:6">
      <c r="A43" s="14" t="s">
        <v>43</v>
      </c>
      <c r="B43" s="15">
        <f>SUM(B22+B23)</f>
        <v>781.050821080002</v>
      </c>
      <c r="C43" s="15">
        <f>SUM(C22+C23)</f>
        <v>7159.87936576</v>
      </c>
      <c r="D43" s="15">
        <f>SUM(D22+D23)</f>
        <v>-1413.6863581</v>
      </c>
      <c r="E43" s="15">
        <f>SUM(E22+E23)</f>
        <v>3160.382887885</v>
      </c>
      <c r="F43" s="16">
        <f>SUM(F22+F23)</f>
        <v>-289.162491280004</v>
      </c>
    </row>
    <row r="44" ht="20.1" customHeight="1" spans="1:6">
      <c r="A44" s="14" t="s">
        <v>44</v>
      </c>
      <c r="B44" s="15">
        <f>SUM(-B7-B19-B23-B46)</f>
        <v>676.910776739998</v>
      </c>
      <c r="C44" s="15">
        <f>SUM(-C7-C19-C23-C46)</f>
        <v>-2435.58916496</v>
      </c>
      <c r="D44" s="15">
        <f>SUM(-D7-D19-D23-D46)</f>
        <v>-1077.93067702</v>
      </c>
      <c r="E44" s="15">
        <f>SUM(-E7-E19-E23-E46)</f>
        <v>-5039.811395485</v>
      </c>
      <c r="F44" s="16">
        <f>SUM(-F7-F19-F23-F46)</f>
        <v>-340.725707239996</v>
      </c>
    </row>
    <row r="45" ht="15.95" customHeight="1" spans="1:6">
      <c r="A45" s="14" t="s">
        <v>45</v>
      </c>
      <c r="B45" s="15">
        <f>SUM(B43+B44)</f>
        <v>1457.96159782</v>
      </c>
      <c r="C45" s="15">
        <f>SUM(C43+C44)</f>
        <v>4724.2902008</v>
      </c>
      <c r="D45" s="15">
        <f>SUM(D43+D44)</f>
        <v>-2491.61703512</v>
      </c>
      <c r="E45" s="15">
        <f>SUM(E43+E44)</f>
        <v>-1879.4285076</v>
      </c>
      <c r="F45" s="16">
        <f>SUM(F43+F44)</f>
        <v>-629.88819852</v>
      </c>
    </row>
    <row r="46" ht="20.1" customHeight="1" spans="1:6">
      <c r="A46" s="14" t="s">
        <v>46</v>
      </c>
      <c r="B46" s="15">
        <f>SUM(B47:B49)</f>
        <v>-1457.96159782</v>
      </c>
      <c r="C46" s="15">
        <f t="shared" ref="C46:F46" si="6">SUM(C47:C49)</f>
        <v>-4724.2902008</v>
      </c>
      <c r="D46" s="15">
        <f t="shared" si="6"/>
        <v>2491.61703512</v>
      </c>
      <c r="E46" s="15">
        <f t="shared" si="6"/>
        <v>1879.4285076</v>
      </c>
      <c r="F46" s="16">
        <f t="shared" si="6"/>
        <v>629.88819852</v>
      </c>
    </row>
    <row r="47" spans="1:6">
      <c r="A47" s="17" t="s">
        <v>47</v>
      </c>
      <c r="B47" s="18">
        <v>-1226.78665928</v>
      </c>
      <c r="C47" s="18">
        <v>-5545.08021342</v>
      </c>
      <c r="D47" s="18">
        <v>1087.13155207</v>
      </c>
      <c r="E47" s="18">
        <v>1919.60615158</v>
      </c>
      <c r="F47" s="19">
        <v>123.61736485</v>
      </c>
    </row>
    <row r="48" spans="1:6">
      <c r="A48" s="17" t="s">
        <v>48</v>
      </c>
      <c r="B48" s="18">
        <v>0</v>
      </c>
      <c r="C48" s="18">
        <v>513.4725</v>
      </c>
      <c r="D48" s="18">
        <v>0</v>
      </c>
      <c r="E48" s="18">
        <v>0</v>
      </c>
      <c r="F48" s="19">
        <v>-125.4271</v>
      </c>
    </row>
    <row r="49" ht="20.1" customHeight="1" spans="1:6">
      <c r="A49" s="20" t="s">
        <v>49</v>
      </c>
      <c r="B49" s="21">
        <v>-231.17493854</v>
      </c>
      <c r="C49" s="21">
        <v>307.31751262</v>
      </c>
      <c r="D49" s="21">
        <v>1404.48548305</v>
      </c>
      <c r="E49" s="21">
        <v>-40.17764398</v>
      </c>
      <c r="F49" s="22">
        <v>631.69793367</v>
      </c>
    </row>
    <row r="50" ht="9.95" customHeight="1"/>
    <row r="51" customHeight="1" spans="1:1">
      <c r="A51" s="1" t="s">
        <v>50</v>
      </c>
    </row>
    <row r="52" spans="1:1">
      <c r="A52" s="1" t="s">
        <v>51</v>
      </c>
    </row>
    <row r="53" spans="1:1">
      <c r="A53" s="1" t="s">
        <v>52</v>
      </c>
    </row>
    <row r="54" spans="1:1">
      <c r="A54" s="1" t="s">
        <v>53</v>
      </c>
    </row>
  </sheetData>
  <mergeCells count="4">
    <mergeCell ref="A1:F1"/>
    <mergeCell ref="A2:F2"/>
    <mergeCell ref="A4:A6"/>
    <mergeCell ref="B4:F5"/>
  </mergeCells>
  <printOptions horizontalCentered="1"/>
  <pageMargins left="0.748031496062992" right="0.748031496062992" top="0.984251968503937" bottom="0.984251968503937" header="0.31496062992126" footer="0.31496062992126"/>
  <pageSetup paperSize="1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DEGARCIA</cp:lastModifiedBy>
  <dcterms:created xsi:type="dcterms:W3CDTF">2018-06-19T14:21:00Z</dcterms:created>
  <cp:lastPrinted>2024-07-18T19:41:00Z</cp:lastPrinted>
  <dcterms:modified xsi:type="dcterms:W3CDTF">2025-04-10T16:55:52Z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71B860F65260472AB2789B271B8E1A71_12</vt:lpwstr>
  </property>
  <property fmtid="{D5CDD505-2E9C-101B-9397-08002B2CF9AE}" pid="3" name="KSOProductBuildVer">
    <vt:lpwstr>3082-12.2.0.20795</vt:lpwstr>
  </property>
</Properties>
</file>